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105" yWindow="-210" windowWidth="21045" windowHeight="13740" tabRatio="864"/>
  </bookViews>
  <sheets>
    <sheet name="DONT_DELETE" sheetId="15" r:id="rId1"/>
  </sheets>
  <calcPr calcId="145621" concurrentCalc="0"/>
  <extLst>
    <ext xmlns:mx="http://schemas.microsoft.com/office/mac/excel/2008/main" uri="{7523E5D3-25F3-A5E0-1632-64F254C22452}">
      <mx:ArchID Flags="2"/>
    </ext>
  </extLst>
</workbook>
</file>

<file path=xl/calcChain.xml><?xml version="1.0" encoding="utf-8"?>
<calcChain xmlns="http://schemas.openxmlformats.org/spreadsheetml/2006/main">
  <c r="B7" i="15" l="1"/>
  <c r="B8" i="15"/>
  <c r="B9" i="15"/>
  <c r="B12" i="15"/>
  <c r="B13" i="15"/>
  <c r="B18" i="15"/>
  <c r="B20" i="15"/>
</calcChain>
</file>

<file path=xl/comments1.xml><?xml version="1.0" encoding="utf-8"?>
<comments xmlns="http://schemas.openxmlformats.org/spreadsheetml/2006/main">
  <authors>
    <author>David J. Moore, Ph.D.</author>
    <author>David Moore</author>
  </authors>
  <commentList>
    <comment ref="C8" authorId="0">
      <text>
        <r>
          <rPr>
            <b/>
            <sz val="9"/>
            <color indexed="81"/>
            <rFont val="Calibri"/>
            <family val="2"/>
          </rPr>
          <t>David J. Moore, Ph.D.:</t>
        </r>
        <r>
          <rPr>
            <sz val="9"/>
            <color indexed="81"/>
            <rFont val="Calibri"/>
            <family val="2"/>
          </rPr>
          <t xml:space="preserve">
In the long run, FCFs can not grow faster than sales</t>
        </r>
      </text>
    </comment>
    <comment ref="C9" authorId="1">
      <text>
        <r>
          <rPr>
            <b/>
            <sz val="9"/>
            <color indexed="81"/>
            <rFont val="Calibri"/>
            <family val="2"/>
          </rPr>
          <t>David Moore:</t>
        </r>
        <r>
          <rPr>
            <sz val="9"/>
            <color indexed="81"/>
            <rFont val="Calibri"/>
            <family val="2"/>
          </rPr>
          <t xml:space="preserve">
This is the present value of all future free cash flows</t>
        </r>
      </text>
    </comment>
    <comment ref="C13" authorId="1">
      <text>
        <r>
          <rPr>
            <b/>
            <sz val="9"/>
            <color indexed="81"/>
            <rFont val="Calibri"/>
            <family val="2"/>
          </rPr>
          <t>David Moore:</t>
        </r>
        <r>
          <rPr>
            <sz val="9"/>
            <color indexed="81"/>
            <rFont val="Calibri"/>
            <family val="2"/>
          </rPr>
          <t xml:space="preserve">
This is the total "market" value of the firm if we presume the market, in the aggregate, values firms using discounted FCFs, uses the constant growth model, and uses our WACC and g estimates.  :)
</t>
        </r>
      </text>
    </comment>
  </commentList>
</comments>
</file>

<file path=xl/sharedStrings.xml><?xml version="1.0" encoding="utf-8"?>
<sst xmlns="http://schemas.openxmlformats.org/spreadsheetml/2006/main" count="41" uniqueCount="36">
  <si>
    <t>NCF_op</t>
  </si>
  <si>
    <t>V_nonop</t>
  </si>
  <si>
    <t>WACC</t>
  </si>
  <si>
    <t>g</t>
  </si>
  <si>
    <t>V_op</t>
  </si>
  <si>
    <t>STI</t>
  </si>
  <si>
    <t>LTI</t>
  </si>
  <si>
    <t>V_total</t>
  </si>
  <si>
    <t>STD</t>
  </si>
  <si>
    <t>LTD</t>
  </si>
  <si>
    <t>V_debt</t>
  </si>
  <si>
    <t>V_ps</t>
  </si>
  <si>
    <t>V_cs</t>
  </si>
  <si>
    <t>n_cs</t>
  </si>
  <si>
    <t>P</t>
  </si>
  <si>
    <t>FCF_1</t>
  </si>
  <si>
    <t>All numbers in millions except n_cs, P, WACC, and g</t>
  </si>
  <si>
    <t>Input</t>
  </si>
  <si>
    <t>Value</t>
  </si>
  <si>
    <t>Source</t>
  </si>
  <si>
    <t>BEA long-run GDP nominal growth 1930-2011</t>
  </si>
  <si>
    <t>See RIM sheet</t>
  </si>
  <si>
    <t>NetCapex</t>
  </si>
  <si>
    <t>FCF_0</t>
  </si>
  <si>
    <t>Yahoo Finance 2011 statement of cash flows</t>
  </si>
  <si>
    <t>Yahoo Finance 2011 balance sheet</t>
  </si>
  <si>
    <t>V_op = FCF_1 / (WACC - g)</t>
  </si>
  <si>
    <t>FCF_1 = FCF_0 x (1+g)</t>
  </si>
  <si>
    <t>V_total = V_op + V_nonop</t>
  </si>
  <si>
    <t>V_debt = STD + LTD</t>
  </si>
  <si>
    <t>V_nonop = STI + LTI</t>
  </si>
  <si>
    <t>V_cs = V_total - V_debt - V_ps</t>
  </si>
  <si>
    <t>Yahoo Finance key statistics 2012.03.08</t>
  </si>
  <si>
    <t>P = V_cs / n_cs</t>
  </si>
  <si>
    <t>Whole firm DCF: AAPL</t>
  </si>
  <si>
    <t>FCF_0 = NCF_op - Capex</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</si>
</sst>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0.0%"/>
    <numFmt numFmtId="165" formatCode="#,##0.0000"/>
  </numFmts>
  <fonts count="10" x14ac:knownFonts="1">
    <font>
      <sz val="12"/>
      <color theme="1"/>
      <name val="Calibri"/>
      <family val="2"/>
      <scheme val="minor"/>
    </font>
    <font>
      <u/>
      <sz val="12"/>
      <color theme="10"/>
      <name val="Calibri"/>
      <family val="2"/>
      <scheme val="minor"/>
    </font>
    <font>
      <u/>
      <sz val="12"/>
      <color theme="11"/>
      <name val="Calibri"/>
      <family val="2"/>
      <scheme val="minor"/>
    </font>
    <font>
      <sz val="9"/>
      <color indexed="81"/>
      <name val="Calibri"/>
      <family val="2"/>
    </font>
    <font>
      <b/>
      <sz val="9"/>
      <color indexed="81"/>
      <name val="Calibri"/>
      <family val="2"/>
    </font>
    <font>
      <b/>
      <sz val="12"/>
      <color theme="1"/>
      <name val="Calibri"/>
      <family val="2"/>
      <scheme val="minor"/>
    </font>
    <font>
      <i/>
      <sz val="12"/>
      <color theme="1"/>
      <name val="Calibri"/>
      <family val="2"/>
      <scheme val="minor"/>
    </font>
    <font>
      <sz val="11"/>
      <color theme="1"/>
      <name val="Calibri"/>
      <family val="2"/>
      <scheme val="minor"/>
    </font>
    <font>
      <b/>
      <sz val="18"/>
      <color indexed="62"/>
      <name val="Cambria"/>
      <family val="2"/>
    </font>
    <font>
      <sz val="10"/>
      <name val="Arial"/>
      <family val="2"/>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35">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7" fillId="0" borderId="0"/>
    <xf numFmtId="43" fontId="7" fillId="0" borderId="0" applyFont="0" applyFill="0" applyBorder="0" applyAlignment="0" applyProtection="0"/>
    <xf numFmtId="9" fontId="7" fillId="0" borderId="0" applyFont="0" applyFill="0" applyBorder="0" applyAlignment="0" applyProtection="0"/>
    <xf numFmtId="44" fontId="7" fillId="0" borderId="0" applyFont="0" applyFill="0" applyBorder="0" applyAlignment="0" applyProtection="0"/>
    <xf numFmtId="0" fontId="8"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9"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10">
    <xf numFmtId="0" fontId="0" fillId="0" borderId="0" xfId="0"/>
    <xf numFmtId="0" fontId="5" fillId="0" borderId="0" xfId="0" applyFont="1"/>
    <xf numFmtId="0" fontId="0" fillId="0" borderId="0" xfId="0" applyFont="1"/>
    <xf numFmtId="3" fontId="0" fillId="0" borderId="0" xfId="0" applyNumberFormat="1" applyFont="1"/>
    <xf numFmtId="10" fontId="0" fillId="0" borderId="0" xfId="0" applyNumberFormat="1" applyFont="1"/>
    <xf numFmtId="164" fontId="0" fillId="0" borderId="0" xfId="0" applyNumberFormat="1" applyFont="1"/>
    <xf numFmtId="165" fontId="0" fillId="0" borderId="0" xfId="0" applyNumberFormat="1" applyFont="1"/>
    <xf numFmtId="3" fontId="5" fillId="2" borderId="1" xfId="0" applyNumberFormat="1" applyFont="1" applyFill="1" applyBorder="1"/>
    <xf numFmtId="0" fontId="5" fillId="0" borderId="2" xfId="0" applyFont="1" applyBorder="1" applyAlignment="1">
      <alignment horizontal="center"/>
    </xf>
    <xf numFmtId="0" fontId="6" fillId="0" borderId="0" xfId="0" applyFont="1"/>
  </cellXfs>
  <cellStyles count="535">
    <cellStyle name="Comma 2" xfId="490"/>
    <cellStyle name="Currency 2" xfId="492"/>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Normal" xfId="0" builtinId="0"/>
    <cellStyle name="Normal 2" xfId="489"/>
    <cellStyle name="Normal 3" xfId="522"/>
    <cellStyle name="Percent 2" xfId="491"/>
    <cellStyle name="Title 2" xfId="493"/>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21"/>
  <sheetViews>
    <sheetView tabSelected="1" zoomScale="150" zoomScaleNormal="150" zoomScalePageLayoutView="150" workbookViewId="0">
      <selection sqref="A1:C1"/>
    </sheetView>
  </sheetViews>
  <sheetFormatPr defaultColWidth="10.875" defaultRowHeight="15.75" x14ac:dyDescent="0.25"/>
  <cols>
    <col min="1" max="1" width="9.125" style="2" bestFit="1" customWidth="1"/>
    <col min="2" max="2" width="9.375" style="2" bestFit="1" customWidth="1"/>
    <col min="3" max="3" width="38.375" style="2" bestFit="1" customWidth="1"/>
    <col min="4" max="4" width="4.125" style="2" customWidth="1"/>
    <col min="5" max="16384" width="10.875" style="2"/>
  </cols>
  <sheetData>
    <row r="1" spans="1:3" x14ac:dyDescent="0.25">
      <c r="A1" s="8" t="s">
        <v>34</v>
      </c>
      <c r="B1" s="8"/>
      <c r="C1" s="8"/>
    </row>
    <row r="2" spans="1:3" x14ac:dyDescent="0.25">
      <c r="A2" s="1" t="s">
        <v>17</v>
      </c>
      <c r="B2" s="1" t="s">
        <v>18</v>
      </c>
      <c r="C2" s="1" t="s">
        <v>19</v>
      </c>
    </row>
    <row r="3" spans="1:3" x14ac:dyDescent="0.25">
      <c r="A3" s="2" t="s">
        <v>2</v>
      </c>
      <c r="B3" s="4">
        <v>0.16270000000000001</v>
      </c>
      <c r="C3" s="2" t="s">
        <v>21</v>
      </c>
    </row>
    <row r="4" spans="1:3" ht="15.75" customHeight="1" x14ac:dyDescent="0.25">
      <c r="A4" s="2" t="s">
        <v>3</v>
      </c>
      <c r="B4" s="4">
        <v>6.5100000000000005E-2</v>
      </c>
      <c r="C4" s="2" t="s">
        <v>20</v>
      </c>
    </row>
    <row r="5" spans="1:3" x14ac:dyDescent="0.25">
      <c r="A5" s="2" t="s">
        <v>0</v>
      </c>
      <c r="B5" s="3">
        <v>50856</v>
      </c>
      <c r="C5" s="2" t="s">
        <v>24</v>
      </c>
    </row>
    <row r="6" spans="1:3" x14ac:dyDescent="0.25">
      <c r="A6" s="2" t="s">
        <v>22</v>
      </c>
      <c r="B6" s="3">
        <v>8295</v>
      </c>
      <c r="C6" s="2" t="s">
        <v>24</v>
      </c>
    </row>
    <row r="7" spans="1:3" x14ac:dyDescent="0.25">
      <c r="A7" s="2" t="s">
        <v>23</v>
      </c>
      <c r="B7" s="3">
        <f>B5-B6</f>
        <v>42561</v>
      </c>
      <c r="C7" s="2" t="s">
        <v>35</v>
      </c>
    </row>
    <row r="8" spans="1:3" x14ac:dyDescent="0.25">
      <c r="A8" s="2" t="s">
        <v>15</v>
      </c>
      <c r="B8" s="3">
        <f>B7*(1+B4)</f>
        <v>45331.721099999995</v>
      </c>
      <c r="C8" s="5" t="s">
        <v>27</v>
      </c>
    </row>
    <row r="9" spans="1:3" x14ac:dyDescent="0.25">
      <c r="A9" s="2" t="s">
        <v>4</v>
      </c>
      <c r="B9" s="3">
        <f>B8/(B3-B4)</f>
        <v>464464.35553278681</v>
      </c>
      <c r="C9" s="5" t="s">
        <v>26</v>
      </c>
    </row>
    <row r="10" spans="1:3" x14ac:dyDescent="0.25">
      <c r="A10" s="2" t="s">
        <v>5</v>
      </c>
      <c r="B10" s="3">
        <v>18383</v>
      </c>
      <c r="C10" s="2" t="s">
        <v>25</v>
      </c>
    </row>
    <row r="11" spans="1:3" x14ac:dyDescent="0.25">
      <c r="A11" s="2" t="s">
        <v>6</v>
      </c>
      <c r="B11" s="3">
        <v>92122</v>
      </c>
      <c r="C11" s="2" t="s">
        <v>25</v>
      </c>
    </row>
    <row r="12" spans="1:3" x14ac:dyDescent="0.25">
      <c r="A12" s="2" t="s">
        <v>1</v>
      </c>
      <c r="B12" s="3">
        <f>B10+B11</f>
        <v>110505</v>
      </c>
      <c r="C12" s="2" t="s">
        <v>30</v>
      </c>
    </row>
    <row r="13" spans="1:3" x14ac:dyDescent="0.25">
      <c r="A13" s="2" t="s">
        <v>7</v>
      </c>
      <c r="B13" s="3">
        <f>B9+B12</f>
        <v>574969.35553278681</v>
      </c>
      <c r="C13" s="2" t="s">
        <v>28</v>
      </c>
    </row>
    <row r="14" spans="1:3" x14ac:dyDescent="0.25">
      <c r="A14" s="2" t="s">
        <v>8</v>
      </c>
      <c r="B14" s="2">
        <v>0</v>
      </c>
      <c r="C14" s="2" t="s">
        <v>25</v>
      </c>
    </row>
    <row r="15" spans="1:3" x14ac:dyDescent="0.25">
      <c r="A15" s="2" t="s">
        <v>9</v>
      </c>
      <c r="B15" s="2">
        <v>0</v>
      </c>
      <c r="C15" s="2" t="s">
        <v>25</v>
      </c>
    </row>
    <row r="16" spans="1:3" x14ac:dyDescent="0.25">
      <c r="A16" s="2" t="s">
        <v>10</v>
      </c>
      <c r="B16" s="2">
        <v>0</v>
      </c>
      <c r="C16" s="2" t="s">
        <v>29</v>
      </c>
    </row>
    <row r="17" spans="1:3" x14ac:dyDescent="0.25">
      <c r="A17" s="2" t="s">
        <v>11</v>
      </c>
      <c r="B17" s="2">
        <v>0</v>
      </c>
      <c r="C17" s="2" t="s">
        <v>25</v>
      </c>
    </row>
    <row r="18" spans="1:3" x14ac:dyDescent="0.25">
      <c r="A18" s="2" t="s">
        <v>12</v>
      </c>
      <c r="B18" s="3">
        <f>B13-B16-B17</f>
        <v>574969.35553278681</v>
      </c>
      <c r="C18" s="2" t="s">
        <v>31</v>
      </c>
    </row>
    <row r="19" spans="1:3" ht="15" customHeight="1" x14ac:dyDescent="0.25">
      <c r="A19" s="2" t="s">
        <v>13</v>
      </c>
      <c r="B19" s="6">
        <v>939.06</v>
      </c>
      <c r="C19" s="2" t="s">
        <v>32</v>
      </c>
    </row>
    <row r="20" spans="1:3" x14ac:dyDescent="0.25">
      <c r="A20" s="2" t="s">
        <v>14</v>
      </c>
      <c r="B20" s="7">
        <f>B18/B19</f>
        <v>612.28180897151071</v>
      </c>
      <c r="C20" s="2" t="s">
        <v>33</v>
      </c>
    </row>
    <row r="21" spans="1:3" x14ac:dyDescent="0.25">
      <c r="A21" s="9" t="s">
        <v>16</v>
      </c>
      <c r="B21" s="9"/>
      <c r="C21" s="9"/>
    </row>
  </sheetData>
  <mergeCells count="2">
    <mergeCell ref="A1:C1"/>
    <mergeCell ref="A21:C21"/>
  </mergeCells>
  <pageMargins left="0.75" right="0.75" top="1" bottom="1" header="0.5" footer="0.5"/>
  <pageSetup orientation="portrait" horizontalDpi="4294967292" verticalDpi="4294967292"/>
  <legacy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DONT_DELETE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J. Moore, Ph.D.</dc:creator>
  <cp:lastModifiedBy>CBAUser</cp:lastModifiedBy>
  <cp:lastPrinted>2012-03-03T01:12:10Z</cp:lastPrinted>
  <dcterms:created xsi:type="dcterms:W3CDTF">2012-02-22T18:41:44Z</dcterms:created>
  <dcterms:modified xsi:type="dcterms:W3CDTF">2013-02-19T03:51:07Z</dcterms:modified>
</cp:coreProperties>
</file>